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Tabela10" sheetId="1" r:id="rId1"/>
  </sheets>
  <definedNames>
    <definedName name="_xlnm.Print_Titles" localSheetId="0">'Tabela10'!$5:$9</definedName>
  </definedNames>
  <calcPr fullCalcOnLoad="1"/>
</workbook>
</file>

<file path=xl/sharedStrings.xml><?xml version="1.0" encoding="utf-8"?>
<sst xmlns="http://schemas.openxmlformats.org/spreadsheetml/2006/main" count="103" uniqueCount="90">
  <si>
    <t>Informacja z wykonania budżetu Gminy Gryfino za I półrocze 2006r. - część tabelaryczna</t>
  </si>
  <si>
    <t>Tabela Nr 10</t>
  </si>
  <si>
    <t xml:space="preserve">                                                                                 Wydatki związane z realizacją zadań własnych                                                                    w zł                                                                        </t>
  </si>
  <si>
    <t>Dział</t>
  </si>
  <si>
    <t>Rozdział</t>
  </si>
  <si>
    <t>Wyszczególnienie</t>
  </si>
  <si>
    <t xml:space="preserve">Plan po zmianach </t>
  </si>
  <si>
    <t>Wykonanie ogółem</t>
  </si>
  <si>
    <t xml:space="preserve">                                           Wydatki bieżące</t>
  </si>
  <si>
    <t>Wydatki majątkowe</t>
  </si>
  <si>
    <t>% wykonania (5/4)</t>
  </si>
  <si>
    <t xml:space="preserve">Wydatki bieżące razem </t>
  </si>
  <si>
    <t>z tego:</t>
  </si>
  <si>
    <t>Wynagrodzenia i pochodne od wynagrodzeń</t>
  </si>
  <si>
    <t>Dotacje</t>
  </si>
  <si>
    <t>Wydatki na obsługę długu</t>
  </si>
  <si>
    <t>Wydatki z tytułu poręczeń i gwarancji</t>
  </si>
  <si>
    <t>010</t>
  </si>
  <si>
    <t>ROLNICTWO I ŁOWIECTWO</t>
  </si>
  <si>
    <t>01008</t>
  </si>
  <si>
    <t>Melioracje wodne</t>
  </si>
  <si>
    <t>01030</t>
  </si>
  <si>
    <t>Izby rolnicze</t>
  </si>
  <si>
    <t>01095</t>
  </si>
  <si>
    <t>Pozostała działalność</t>
  </si>
  <si>
    <t>TRANSPORT I ŁĄCZNOŚĆ</t>
  </si>
  <si>
    <t>Drogi publiczne powiatowe</t>
  </si>
  <si>
    <t>Drogi publiczne gminne</t>
  </si>
  <si>
    <t>TURYSTYKA</t>
  </si>
  <si>
    <t xml:space="preserve">GOSPODARKA MIESZKANIOWA </t>
  </si>
  <si>
    <t>Gospodarka gruntami i nieruchomościami</t>
  </si>
  <si>
    <t>DZIAŁALNOŚĆ USŁUGOWA</t>
  </si>
  <si>
    <t>Plany zagospodarowania przestrzennego</t>
  </si>
  <si>
    <t>Cmentarze</t>
  </si>
  <si>
    <t>ADMINISTRACJA PUBLICZNA</t>
  </si>
  <si>
    <t>Urzędy wojewódzkie</t>
  </si>
  <si>
    <t>Rady gmin (miast i miast na prawach powiatu)</t>
  </si>
  <si>
    <t>Urzędy gmin (miast i miast na prawach powiatu)</t>
  </si>
  <si>
    <t>Komisje poborowe</t>
  </si>
  <si>
    <t>BEZPIECZEŃSTWO PUBLICZNE I OCHRONA PRZECIWPOŻAROWA</t>
  </si>
  <si>
    <t>Komendy powiatowe Policji</t>
  </si>
  <si>
    <t>Komendy powiatowe Państwowej Straży Pożarnej</t>
  </si>
  <si>
    <t>Ochotnicze straże pożarne</t>
  </si>
  <si>
    <t>Obrona cywilna</t>
  </si>
  <si>
    <t>Straż Miejska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</si>
  <si>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</si>
  <si>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</si>
  <si>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</si>
  <si>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</si>
  <si>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</si>
  <si>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</si>
  <si>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</si>
  <si>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</si>
  <si>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</si>
  <si>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</si>
  <si>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</si>
  <si>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szkoły</t>
  </si>
  <si>
    <t>Zespoły obsługi ekonomiczno-administracyjnej szkół</t>
  </si>
  <si>
    <t>Dokształcanie i doskonalenie nauczycieli</t>
  </si>
  <si>
    <t>OCHRONA ZDROWIA</t>
  </si>
  <si>
    <t>Zwalczanie narkomanii</t>
  </si>
  <si>
    <t>Przeciwdziałanie alkoholizmowi</t>
  </si>
  <si>
    <t>POMOC SPOŁECZNA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</si>
  <si>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</si>
  <si>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</si>
  <si>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</si>
  <si>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</si>
  <si>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POZOSTAŁE ZADANIA W ZAKRESIE POLITYKI SPOŁECZNEJ</t>
  </si>
  <si>
    <t>EDUKACYJNA OPIEKA WYCHOWAWCZA</t>
  </si>
  <si>
    <t>Świetlice szkolne</t>
  </si>
  <si>
    <t>Placówki wychowania pozaszkolnego</t>
  </si>
  <si>
    <t>Kolonie i obozy oraz inne formy wypoczynku dzieci i młodzieży szkolnej, a także szkolenia młodzieży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</si>
  <si>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</si>
  <si>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</si>
  <si>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</si>
  <si>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</si>
  <si>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</si>
  <si>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</si>
  <si>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</si>
  <si>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</si>
  <si>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</si>
  <si>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Pozostałe zadania w zakresie kultury</t>
  </si>
  <si>
    <t>Filharmonie, orkiestry, chóry i kapele</t>
  </si>
  <si>
    <t>Domy i ośrodki kultury, świetlice i kluby</t>
  </si>
  <si>
    <t>Biblioteki</t>
  </si>
  <si>
    <t>Ochrona zabytków i opieka nad zabytkami</t>
  </si>
  <si>
    <t>KULTURA FIZYCZNA I SPORT</t>
  </si>
  <si>
    <t>Obiekty sportowe</t>
  </si>
  <si>
    <t>Zadania w zakresie kultury fizycznej i sportu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</si>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</sst>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22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justify" wrapText="1"/>
    </xf>
    <xf numFmtId="3" fontId="5" fillId="2" borderId="3" xfId="0" applyNumberFormat="1" applyFont="1" applyFill="1" applyBorder="1" applyAlignment="1">
      <alignment horizontal="right" vertical="center"/>
    </xf>
    <xf numFmtId="164" fontId="9" fillId="2" borderId="3" xfId="0" applyNumberFormat="1" applyFont="1" applyFill="1" applyBorder="1" applyAlignment="1">
      <alignment horizontal="right" vertical="center"/>
    </xf>
    <xf numFmtId="49" fontId="10" fillId="0" borderId="3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left" vertical="justify" wrapText="1"/>
    </xf>
    <xf numFmtId="3" fontId="10" fillId="0" borderId="3" xfId="0" applyNumberFormat="1" applyFont="1" applyFill="1" applyBorder="1" applyAlignment="1">
      <alignment horizontal="right" vertical="center"/>
    </xf>
    <xf numFmtId="164" fontId="11" fillId="0" borderId="3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 vertical="justify" wrapText="1"/>
    </xf>
    <xf numFmtId="0" fontId="5" fillId="2" borderId="3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3" fontId="10" fillId="0" borderId="3" xfId="0" applyNumberFormat="1" applyFont="1" applyBorder="1" applyAlignment="1">
      <alignment horizontal="right" vertical="center"/>
    </xf>
    <xf numFmtId="164" fontId="11" fillId="0" borderId="3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3" fillId="0" borderId="2" xfId="0" applyFont="1" applyBorder="1" applyAlignment="1">
      <alignment horizontal="center" vertical="top"/>
    </xf>
    <xf numFmtId="3" fontId="10" fillId="0" borderId="2" xfId="0" applyNumberFormat="1" applyFont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 vertical="center"/>
    </xf>
    <xf numFmtId="164" fontId="9" fillId="2" borderId="2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left" vertical="justify" wrapText="1"/>
    </xf>
    <xf numFmtId="3" fontId="5" fillId="2" borderId="2" xfId="0" applyNumberFormat="1" applyFont="1" applyFill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justify" wrapText="1"/>
    </xf>
    <xf numFmtId="0" fontId="10" fillId="0" borderId="3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right"/>
    </xf>
    <xf numFmtId="0" fontId="10" fillId="0" borderId="5" xfId="0" applyFont="1" applyFill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left" vertical="justify" wrapText="1"/>
    </xf>
    <xf numFmtId="3" fontId="10" fillId="0" borderId="3" xfId="0" applyNumberFormat="1" applyFont="1" applyFill="1" applyBorder="1" applyAlignment="1">
      <alignment horizontal="right"/>
    </xf>
    <xf numFmtId="0" fontId="10" fillId="0" borderId="4" xfId="0" applyFont="1" applyBorder="1" applyAlignment="1">
      <alignment horizontal="center" vertical="top"/>
    </xf>
    <xf numFmtId="0" fontId="10" fillId="0" borderId="9" xfId="0" applyFont="1" applyBorder="1" applyAlignment="1">
      <alignment horizontal="left" vertical="justify" wrapText="1"/>
    </xf>
    <xf numFmtId="0" fontId="0" fillId="3" borderId="0" xfId="0" applyFill="1" applyAlignment="1">
      <alignment/>
    </xf>
    <xf numFmtId="0" fontId="10" fillId="0" borderId="2" xfId="0" applyFont="1" applyFill="1" applyBorder="1" applyAlignment="1">
      <alignment horizontal="center" vertical="top"/>
    </xf>
    <xf numFmtId="3" fontId="10" fillId="0" borderId="3" xfId="0" applyNumberFormat="1" applyFont="1" applyBorder="1" applyAlignment="1">
      <alignment horizontal="right"/>
    </xf>
    <xf numFmtId="0" fontId="14" fillId="2" borderId="3" xfId="0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left" vertical="justify" wrapText="1"/>
    </xf>
    <xf numFmtId="3" fontId="10" fillId="3" borderId="3" xfId="0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left" vertical="justify" wrapText="1"/>
    </xf>
    <xf numFmtId="3" fontId="10" fillId="3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7" fillId="2" borderId="2" xfId="0" applyFont="1" applyFill="1" applyBorder="1" applyAlignment="1">
      <alignment horizontal="left" vertical="justify" wrapText="1"/>
    </xf>
    <xf numFmtId="0" fontId="10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left" vertical="justify" wrapText="1"/>
    </xf>
    <xf numFmtId="3" fontId="10" fillId="0" borderId="3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left" vertical="justify" wrapText="1"/>
    </xf>
    <xf numFmtId="0" fontId="10" fillId="0" borderId="6" xfId="0" applyFont="1" applyBorder="1" applyAlignment="1">
      <alignment horizontal="left" vertical="justify" wrapText="1"/>
    </xf>
    <xf numFmtId="0" fontId="5" fillId="2" borderId="6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justify" wrapText="1"/>
    </xf>
    <xf numFmtId="3" fontId="14" fillId="2" borderId="6" xfId="0" applyNumberFormat="1" applyFont="1" applyFill="1" applyBorder="1" applyAlignment="1">
      <alignment horizontal="right" vertical="center"/>
    </xf>
    <xf numFmtId="164" fontId="9" fillId="2" borderId="6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justify" wrapText="1"/>
    </xf>
    <xf numFmtId="0" fontId="10" fillId="0" borderId="6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right" vertical="top"/>
    </xf>
    <xf numFmtId="0" fontId="14" fillId="2" borderId="3" xfId="0" applyFont="1" applyFill="1" applyBorder="1" applyAlignment="1">
      <alignment horizontal="left" vertical="justify" wrapText="1"/>
    </xf>
    <xf numFmtId="3" fontId="10" fillId="0" borderId="6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/>
    </xf>
    <xf numFmtId="4" fontId="0" fillId="0" borderId="3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10" fillId="0" borderId="5" xfId="0" applyFont="1" applyBorder="1" applyAlignment="1">
      <alignment horizontal="center" vertical="top"/>
    </xf>
    <xf numFmtId="4" fontId="0" fillId="0" borderId="6" xfId="0" applyNumberFormat="1" applyBorder="1" applyAlignment="1">
      <alignment horizontal="right"/>
    </xf>
    <xf numFmtId="3" fontId="14" fillId="4" borderId="10" xfId="0" applyNumberFormat="1" applyFont="1" applyFill="1" applyBorder="1" applyAlignment="1">
      <alignment horizontal="right"/>
    </xf>
    <xf numFmtId="164" fontId="14" fillId="4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" fontId="6" fillId="0" borderId="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top"/>
    </xf>
    <xf numFmtId="49" fontId="10" fillId="0" borderId="5" xfId="0" applyNumberFormat="1" applyFont="1" applyFill="1" applyBorder="1" applyAlignment="1">
      <alignment horizontal="center" vertical="top"/>
    </xf>
    <xf numFmtId="49" fontId="10" fillId="0" borderId="2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horizontal="left" wrapText="1"/>
    </xf>
    <xf numFmtId="4" fontId="7" fillId="0" borderId="1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6" fillId="0" borderId="17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left" vertical="center"/>
    </xf>
    <xf numFmtId="4" fontId="7" fillId="0" borderId="23" xfId="0" applyNumberFormat="1" applyFont="1" applyBorder="1" applyAlignment="1">
      <alignment horizontal="left" vertical="center"/>
    </xf>
    <xf numFmtId="4" fontId="7" fillId="0" borderId="24" xfId="0" applyNumberFormat="1" applyFont="1" applyBorder="1" applyAlignment="1">
      <alignment horizontal="left" vertical="center"/>
    </xf>
    <xf numFmtId="4" fontId="7" fillId="0" borderId="8" xfId="0" applyNumberFormat="1" applyFont="1" applyBorder="1" applyAlignment="1">
      <alignment horizontal="left" vertic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13" fillId="0" borderId="6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43">
      <selection activeCell="D45" sqref="D45"/>
    </sheetView>
  </sheetViews>
  <sheetFormatPr defaultColWidth="9.00390625" defaultRowHeight="12.75"/>
  <cols>
    <col min="1" max="1" width="6.75390625" style="0" customWidth="1"/>
    <col min="2" max="2" width="7.875" style="0" customWidth="1"/>
    <col min="3" max="3" width="27.00390625" style="87" customWidth="1"/>
    <col min="4" max="5" width="12.25390625" style="88" customWidth="1"/>
    <col min="6" max="6" width="11.75390625" style="88" customWidth="1"/>
    <col min="7" max="7" width="11.625" style="88" customWidth="1"/>
    <col min="8" max="8" width="11.375" style="88" customWidth="1"/>
    <col min="9" max="9" width="10.75390625" style="88" customWidth="1"/>
    <col min="10" max="10" width="11.25390625" style="88" customWidth="1"/>
    <col min="11" max="11" width="11.125" style="88" customWidth="1"/>
    <col min="12" max="12" width="9.25390625" style="88" customWidth="1"/>
  </cols>
  <sheetData>
    <row r="1" spans="1:12" ht="1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4" spans="1:12" ht="16.5" customHeight="1" thickBot="1">
      <c r="A4" s="96" t="s">
        <v>2</v>
      </c>
      <c r="B4" s="96"/>
      <c r="C4" s="96"/>
      <c r="D4" s="96"/>
      <c r="E4" s="68"/>
      <c r="F4" s="96"/>
      <c r="G4" s="96"/>
      <c r="H4" s="96"/>
      <c r="I4" s="96"/>
      <c r="J4" s="96"/>
      <c r="K4" s="96"/>
      <c r="L4" s="96"/>
    </row>
    <row r="5" spans="1:12" ht="12.75" customHeight="1">
      <c r="A5" s="112" t="s">
        <v>3</v>
      </c>
      <c r="B5" s="115" t="s">
        <v>4</v>
      </c>
      <c r="C5" s="118" t="s">
        <v>5</v>
      </c>
      <c r="D5" s="97" t="s">
        <v>6</v>
      </c>
      <c r="E5" s="97" t="s">
        <v>7</v>
      </c>
      <c r="F5" s="123" t="s">
        <v>8</v>
      </c>
      <c r="G5" s="123"/>
      <c r="H5" s="123"/>
      <c r="I5" s="123"/>
      <c r="J5" s="124"/>
      <c r="K5" s="97" t="s">
        <v>9</v>
      </c>
      <c r="L5" s="100" t="s">
        <v>10</v>
      </c>
    </row>
    <row r="6" spans="1:12" ht="12.75" customHeight="1">
      <c r="A6" s="113"/>
      <c r="B6" s="116"/>
      <c r="C6" s="119"/>
      <c r="D6" s="121"/>
      <c r="E6" s="121"/>
      <c r="F6" s="125"/>
      <c r="G6" s="125"/>
      <c r="H6" s="125"/>
      <c r="I6" s="125"/>
      <c r="J6" s="126"/>
      <c r="K6" s="98"/>
      <c r="L6" s="101"/>
    </row>
    <row r="7" spans="1:12" ht="12.75" customHeight="1">
      <c r="A7" s="113"/>
      <c r="B7" s="116"/>
      <c r="C7" s="119"/>
      <c r="D7" s="121"/>
      <c r="E7" s="121"/>
      <c r="F7" s="91" t="s">
        <v>11</v>
      </c>
      <c r="G7" s="107" t="s">
        <v>12</v>
      </c>
      <c r="H7" s="108"/>
      <c r="I7" s="108"/>
      <c r="J7" s="109"/>
      <c r="K7" s="98"/>
      <c r="L7" s="101"/>
    </row>
    <row r="8" spans="1:12" ht="57" thickBot="1">
      <c r="A8" s="114"/>
      <c r="B8" s="117"/>
      <c r="C8" s="120"/>
      <c r="D8" s="122"/>
      <c r="E8" s="122"/>
      <c r="F8" s="92"/>
      <c r="G8" s="1" t="s">
        <v>13</v>
      </c>
      <c r="H8" s="1" t="s">
        <v>14</v>
      </c>
      <c r="I8" s="1" t="s">
        <v>15</v>
      </c>
      <c r="J8" s="1" t="s">
        <v>16</v>
      </c>
      <c r="K8" s="99"/>
      <c r="L8" s="102"/>
    </row>
    <row r="9" spans="1:12" ht="12.75">
      <c r="A9" s="2">
        <v>1</v>
      </c>
      <c r="B9" s="2">
        <v>2</v>
      </c>
      <c r="C9" s="2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31.5">
      <c r="A10" s="4" t="s">
        <v>17</v>
      </c>
      <c r="B10" s="5"/>
      <c r="C10" s="6" t="s">
        <v>18</v>
      </c>
      <c r="D10" s="7">
        <f>SUM(D11:D13)</f>
        <v>55900</v>
      </c>
      <c r="E10" s="7">
        <f aca="true" t="shared" si="0" ref="E10:K10">SUM(E11:E13)</f>
        <v>14704</v>
      </c>
      <c r="F10" s="7">
        <f t="shared" si="0"/>
        <v>14704</v>
      </c>
      <c r="G10" s="7">
        <f t="shared" si="0"/>
        <v>4044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8">
        <f aca="true" t="shared" si="1" ref="L10:L85">E10/D10*100</f>
        <v>26.304114490161002</v>
      </c>
    </row>
    <row r="11" spans="1:12" ht="14.25" customHeight="1">
      <c r="A11" s="93"/>
      <c r="B11" s="9" t="s">
        <v>19</v>
      </c>
      <c r="C11" s="10" t="s">
        <v>20</v>
      </c>
      <c r="D11" s="11">
        <v>25000</v>
      </c>
      <c r="E11" s="11">
        <v>4044</v>
      </c>
      <c r="F11" s="11">
        <f>E11-K11</f>
        <v>4044</v>
      </c>
      <c r="G11" s="11">
        <v>4044</v>
      </c>
      <c r="H11" s="11"/>
      <c r="I11" s="11"/>
      <c r="J11" s="11"/>
      <c r="K11" s="11"/>
      <c r="L11" s="12">
        <f t="shared" si="1"/>
        <v>16.176</v>
      </c>
    </row>
    <row r="12" spans="1:12" ht="14.25" customHeight="1">
      <c r="A12" s="94"/>
      <c r="B12" s="9" t="s">
        <v>21</v>
      </c>
      <c r="C12" s="10" t="s">
        <v>22</v>
      </c>
      <c r="D12" s="11">
        <v>17400</v>
      </c>
      <c r="E12" s="11">
        <v>8898</v>
      </c>
      <c r="F12" s="11">
        <f>E12-K12</f>
        <v>8898</v>
      </c>
      <c r="G12" s="11"/>
      <c r="H12" s="11"/>
      <c r="I12" s="11"/>
      <c r="J12" s="11"/>
      <c r="K12" s="11"/>
      <c r="L12" s="12">
        <f t="shared" si="1"/>
        <v>51.137931034482754</v>
      </c>
    </row>
    <row r="13" spans="1:12" ht="15.75" customHeight="1">
      <c r="A13" s="95"/>
      <c r="B13" s="9" t="s">
        <v>23</v>
      </c>
      <c r="C13" s="13" t="s">
        <v>24</v>
      </c>
      <c r="D13" s="11">
        <v>13500</v>
      </c>
      <c r="E13" s="11">
        <v>1762</v>
      </c>
      <c r="F13" s="11">
        <f>E13-K13</f>
        <v>1762</v>
      </c>
      <c r="G13" s="11"/>
      <c r="H13" s="11"/>
      <c r="I13" s="11"/>
      <c r="J13" s="11"/>
      <c r="K13" s="11"/>
      <c r="L13" s="12">
        <f t="shared" si="1"/>
        <v>13.05185185185185</v>
      </c>
    </row>
    <row r="14" spans="1:12" ht="15.75" customHeight="1">
      <c r="A14" s="14">
        <v>600</v>
      </c>
      <c r="B14" s="15"/>
      <c r="C14" s="6" t="s">
        <v>25</v>
      </c>
      <c r="D14" s="7">
        <f>SUM(D15:D17)</f>
        <v>1331285</v>
      </c>
      <c r="E14" s="7">
        <f aca="true" t="shared" si="2" ref="E14:K14">SUM(E15:E17)</f>
        <v>394200</v>
      </c>
      <c r="F14" s="7">
        <f t="shared" si="2"/>
        <v>394200</v>
      </c>
      <c r="G14" s="7">
        <f t="shared" si="2"/>
        <v>3378</v>
      </c>
      <c r="H14" s="7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8">
        <f t="shared" si="1"/>
        <v>29.610489113901227</v>
      </c>
    </row>
    <row r="15" spans="1:12" s="20" customFormat="1" ht="15" customHeight="1">
      <c r="A15" s="16"/>
      <c r="B15" s="17">
        <v>60014</v>
      </c>
      <c r="C15" s="10" t="s">
        <v>26</v>
      </c>
      <c r="D15" s="18">
        <v>1285</v>
      </c>
      <c r="E15" s="18">
        <v>1285</v>
      </c>
      <c r="F15" s="18">
        <f aca="true" t="shared" si="3" ref="F15:F22">E15-K15</f>
        <v>1285</v>
      </c>
      <c r="G15" s="18"/>
      <c r="H15" s="18"/>
      <c r="I15" s="18"/>
      <c r="J15" s="18"/>
      <c r="K15" s="18"/>
      <c r="L15" s="19"/>
    </row>
    <row r="16" spans="1:12" ht="15" customHeight="1">
      <c r="A16" s="103"/>
      <c r="B16" s="17">
        <v>60016</v>
      </c>
      <c r="C16" s="10" t="s">
        <v>27</v>
      </c>
      <c r="D16" s="18">
        <v>1030000</v>
      </c>
      <c r="E16" s="18">
        <v>253670</v>
      </c>
      <c r="F16" s="18">
        <f t="shared" si="3"/>
        <v>253670</v>
      </c>
      <c r="G16" s="18">
        <v>3378</v>
      </c>
      <c r="H16" s="18"/>
      <c r="I16" s="18"/>
      <c r="J16" s="18"/>
      <c r="K16" s="18"/>
      <c r="L16" s="19">
        <f>E16/D16*100</f>
        <v>24.628155339805822</v>
      </c>
    </row>
    <row r="17" spans="1:12" ht="14.25">
      <c r="A17" s="104"/>
      <c r="B17" s="17">
        <v>60095</v>
      </c>
      <c r="C17" s="10" t="s">
        <v>24</v>
      </c>
      <c r="D17" s="18">
        <v>300000</v>
      </c>
      <c r="E17" s="18">
        <v>139245</v>
      </c>
      <c r="F17" s="18">
        <f t="shared" si="3"/>
        <v>139245</v>
      </c>
      <c r="G17" s="18"/>
      <c r="H17" s="18"/>
      <c r="I17" s="18"/>
      <c r="J17" s="18"/>
      <c r="K17" s="18"/>
      <c r="L17" s="19">
        <f>E17/D17*100</f>
        <v>46.415</v>
      </c>
    </row>
    <row r="18" spans="1:12" ht="12.75" customHeight="1">
      <c r="A18" s="14">
        <v>630</v>
      </c>
      <c r="B18" s="15"/>
      <c r="C18" s="6" t="s">
        <v>28</v>
      </c>
      <c r="D18" s="7">
        <f>SUM(D19:D19)</f>
        <v>222500</v>
      </c>
      <c r="E18" s="7">
        <f aca="true" t="shared" si="4" ref="E18:K18">SUM(E19:E19)</f>
        <v>10580</v>
      </c>
      <c r="F18" s="7">
        <f t="shared" si="4"/>
        <v>10580</v>
      </c>
      <c r="G18" s="7">
        <f t="shared" si="4"/>
        <v>0</v>
      </c>
      <c r="H18" s="7">
        <f t="shared" si="4"/>
        <v>0</v>
      </c>
      <c r="I18" s="7">
        <f t="shared" si="4"/>
        <v>0</v>
      </c>
      <c r="J18" s="7">
        <f t="shared" si="4"/>
        <v>0</v>
      </c>
      <c r="K18" s="7">
        <f t="shared" si="4"/>
        <v>0</v>
      </c>
      <c r="L18" s="8">
        <f t="shared" si="1"/>
        <v>4.755056179775281</v>
      </c>
    </row>
    <row r="19" spans="1:12" ht="15">
      <c r="A19" s="21"/>
      <c r="B19" s="17">
        <v>63095</v>
      </c>
      <c r="C19" s="10" t="s">
        <v>24</v>
      </c>
      <c r="D19" s="18">
        <v>222500</v>
      </c>
      <c r="E19" s="18">
        <v>10580</v>
      </c>
      <c r="F19" s="18">
        <f t="shared" si="3"/>
        <v>10580</v>
      </c>
      <c r="G19" s="18"/>
      <c r="H19" s="22"/>
      <c r="I19" s="22"/>
      <c r="J19" s="22"/>
      <c r="K19" s="23"/>
      <c r="L19" s="24">
        <f>E19/D19*100</f>
        <v>4.755056179775281</v>
      </c>
    </row>
    <row r="20" spans="1:12" ht="15.75" customHeight="1">
      <c r="A20" s="14">
        <v>700</v>
      </c>
      <c r="B20" s="15"/>
      <c r="C20" s="6" t="s">
        <v>29</v>
      </c>
      <c r="D20" s="7">
        <f>SUM(D21:D22)</f>
        <v>8523900</v>
      </c>
      <c r="E20" s="7">
        <f aca="true" t="shared" si="5" ref="E20:K20">SUM(E21:E22)</f>
        <v>2660030</v>
      </c>
      <c r="F20" s="7">
        <f t="shared" si="5"/>
        <v>2343980</v>
      </c>
      <c r="G20" s="7">
        <f t="shared" si="5"/>
        <v>0</v>
      </c>
      <c r="H20" s="7">
        <f t="shared" si="5"/>
        <v>0</v>
      </c>
      <c r="I20" s="7">
        <f t="shared" si="5"/>
        <v>0</v>
      </c>
      <c r="J20" s="7">
        <f t="shared" si="5"/>
        <v>0</v>
      </c>
      <c r="K20" s="7">
        <f t="shared" si="5"/>
        <v>316050</v>
      </c>
      <c r="L20" s="25">
        <f t="shared" si="1"/>
        <v>31.206724621358767</v>
      </c>
    </row>
    <row r="21" spans="1:12" ht="28.5">
      <c r="A21" s="105"/>
      <c r="B21" s="17">
        <v>70005</v>
      </c>
      <c r="C21" s="10" t="s">
        <v>30</v>
      </c>
      <c r="D21" s="18">
        <v>1328400</v>
      </c>
      <c r="E21" s="18">
        <v>356628</v>
      </c>
      <c r="F21" s="18">
        <f t="shared" si="3"/>
        <v>62782</v>
      </c>
      <c r="G21" s="18"/>
      <c r="H21" s="18"/>
      <c r="I21" s="18"/>
      <c r="J21" s="18"/>
      <c r="K21" s="18">
        <v>293846</v>
      </c>
      <c r="L21" s="19">
        <f t="shared" si="1"/>
        <v>26.84643179765131</v>
      </c>
    </row>
    <row r="22" spans="1:12" ht="15" customHeight="1">
      <c r="A22" s="106"/>
      <c r="B22" s="28">
        <v>70095</v>
      </c>
      <c r="C22" s="29" t="s">
        <v>24</v>
      </c>
      <c r="D22" s="22">
        <v>7195500</v>
      </c>
      <c r="E22" s="22">
        <v>2303402</v>
      </c>
      <c r="F22" s="18">
        <f t="shared" si="3"/>
        <v>2281198</v>
      </c>
      <c r="G22" s="22"/>
      <c r="H22" s="22"/>
      <c r="I22" s="22"/>
      <c r="J22" s="22"/>
      <c r="K22" s="22">
        <v>22204</v>
      </c>
      <c r="L22" s="19">
        <f t="shared" si="1"/>
        <v>32.01170175804322</v>
      </c>
    </row>
    <row r="23" spans="1:12" ht="30">
      <c r="A23" s="30">
        <v>710</v>
      </c>
      <c r="B23" s="31"/>
      <c r="C23" s="32" t="s">
        <v>31</v>
      </c>
      <c r="D23" s="33">
        <f>SUM(D24:D25)</f>
        <v>727482</v>
      </c>
      <c r="E23" s="33">
        <f aca="true" t="shared" si="6" ref="E23:K23">SUM(E24:E25)</f>
        <v>197572</v>
      </c>
      <c r="F23" s="33">
        <f t="shared" si="6"/>
        <v>197572</v>
      </c>
      <c r="G23" s="33">
        <f t="shared" si="6"/>
        <v>0</v>
      </c>
      <c r="H23" s="33">
        <f t="shared" si="6"/>
        <v>42300</v>
      </c>
      <c r="I23" s="33">
        <f t="shared" si="6"/>
        <v>0</v>
      </c>
      <c r="J23" s="33">
        <f t="shared" si="6"/>
        <v>0</v>
      </c>
      <c r="K23" s="33">
        <f t="shared" si="6"/>
        <v>0</v>
      </c>
      <c r="L23" s="25">
        <f t="shared" si="1"/>
        <v>27.15833518904935</v>
      </c>
    </row>
    <row r="24" spans="1:12" ht="12.75" customHeight="1">
      <c r="A24" s="130"/>
      <c r="B24" s="17">
        <v>71004</v>
      </c>
      <c r="C24" s="10" t="s">
        <v>32</v>
      </c>
      <c r="D24" s="18">
        <v>590000</v>
      </c>
      <c r="E24" s="18">
        <v>161997</v>
      </c>
      <c r="F24" s="18">
        <f aca="true" t="shared" si="7" ref="F24:F31">E24-K24</f>
        <v>161997</v>
      </c>
      <c r="G24" s="18"/>
      <c r="H24" s="18">
        <v>42300</v>
      </c>
      <c r="I24" s="18"/>
      <c r="J24" s="18"/>
      <c r="K24" s="18"/>
      <c r="L24" s="19">
        <f t="shared" si="1"/>
        <v>27.457118644067798</v>
      </c>
    </row>
    <row r="25" spans="1:12" ht="14.25">
      <c r="A25" s="131"/>
      <c r="B25" s="28">
        <v>71035</v>
      </c>
      <c r="C25" s="29" t="s">
        <v>33</v>
      </c>
      <c r="D25" s="22">
        <v>137482</v>
      </c>
      <c r="E25" s="22">
        <v>35575</v>
      </c>
      <c r="F25" s="18">
        <f t="shared" si="7"/>
        <v>35575</v>
      </c>
      <c r="G25" s="22"/>
      <c r="H25" s="22"/>
      <c r="I25" s="22"/>
      <c r="J25" s="22"/>
      <c r="K25" s="22"/>
      <c r="L25" s="34">
        <f t="shared" si="1"/>
        <v>25.876114691377783</v>
      </c>
    </row>
    <row r="26" spans="1:12" ht="31.5">
      <c r="A26" s="35">
        <v>750</v>
      </c>
      <c r="B26" s="36"/>
      <c r="C26" s="37" t="s">
        <v>34</v>
      </c>
      <c r="D26" s="33">
        <f>SUM(D27:D31)</f>
        <v>7640875</v>
      </c>
      <c r="E26" s="33">
        <f aca="true" t="shared" si="8" ref="E26:K26">SUM(E27:E31)</f>
        <v>3152981</v>
      </c>
      <c r="F26" s="33">
        <f t="shared" si="8"/>
        <v>3152981</v>
      </c>
      <c r="G26" s="33">
        <f t="shared" si="8"/>
        <v>2303203</v>
      </c>
      <c r="H26" s="33">
        <f t="shared" si="8"/>
        <v>0</v>
      </c>
      <c r="I26" s="33">
        <f t="shared" si="8"/>
        <v>0</v>
      </c>
      <c r="J26" s="33">
        <f t="shared" si="8"/>
        <v>0</v>
      </c>
      <c r="K26" s="33">
        <f t="shared" si="8"/>
        <v>0</v>
      </c>
      <c r="L26" s="25">
        <f t="shared" si="1"/>
        <v>41.26465882506912</v>
      </c>
    </row>
    <row r="27" spans="1:12" ht="14.25">
      <c r="A27" s="38"/>
      <c r="B27" s="39">
        <v>75011</v>
      </c>
      <c r="C27" s="13" t="s">
        <v>35</v>
      </c>
      <c r="D27" s="11">
        <v>287800</v>
      </c>
      <c r="E27" s="11">
        <v>98814</v>
      </c>
      <c r="F27" s="11">
        <f t="shared" si="7"/>
        <v>98814</v>
      </c>
      <c r="G27" s="11">
        <v>82656</v>
      </c>
      <c r="H27" s="11"/>
      <c r="I27" s="11"/>
      <c r="J27" s="11"/>
      <c r="K27" s="40"/>
      <c r="L27" s="19"/>
    </row>
    <row r="28" spans="1:12" ht="28.5">
      <c r="A28" s="41"/>
      <c r="B28" s="42">
        <v>75022</v>
      </c>
      <c r="C28" s="43" t="s">
        <v>36</v>
      </c>
      <c r="D28" s="22">
        <v>212500</v>
      </c>
      <c r="E28" s="11">
        <v>101404</v>
      </c>
      <c r="F28" s="11">
        <f t="shared" si="7"/>
        <v>101404</v>
      </c>
      <c r="G28" s="18"/>
      <c r="H28" s="18"/>
      <c r="I28" s="18"/>
      <c r="J28" s="18"/>
      <c r="K28" s="44"/>
      <c r="L28" s="12">
        <f t="shared" si="1"/>
        <v>47.719529411764704</v>
      </c>
    </row>
    <row r="29" spans="1:12" ht="28.5">
      <c r="A29" s="41"/>
      <c r="B29" s="45">
        <v>75023</v>
      </c>
      <c r="C29" s="46" t="s">
        <v>37</v>
      </c>
      <c r="D29" s="18">
        <v>6992809</v>
      </c>
      <c r="E29" s="11">
        <v>2905155</v>
      </c>
      <c r="F29" s="11">
        <f t="shared" si="7"/>
        <v>2905155</v>
      </c>
      <c r="G29" s="18">
        <v>2220547</v>
      </c>
      <c r="H29" s="18"/>
      <c r="I29" s="18"/>
      <c r="J29" s="18"/>
      <c r="K29" s="18"/>
      <c r="L29" s="12">
        <f t="shared" si="1"/>
        <v>41.54489276054873</v>
      </c>
    </row>
    <row r="30" spans="1:12" s="47" customFormat="1" ht="15.75" customHeight="1">
      <c r="A30" s="41"/>
      <c r="B30" s="45">
        <v>75045</v>
      </c>
      <c r="C30" s="46" t="s">
        <v>38</v>
      </c>
      <c r="D30" s="18">
        <v>700</v>
      </c>
      <c r="E30" s="11">
        <v>0</v>
      </c>
      <c r="F30" s="11">
        <f t="shared" si="7"/>
        <v>0</v>
      </c>
      <c r="G30" s="18"/>
      <c r="H30" s="18"/>
      <c r="I30" s="18"/>
      <c r="J30" s="18"/>
      <c r="K30" s="18"/>
      <c r="L30" s="12">
        <f t="shared" si="1"/>
        <v>0</v>
      </c>
    </row>
    <row r="31" spans="1:12" ht="14.25" customHeight="1">
      <c r="A31" s="48"/>
      <c r="B31" s="17">
        <v>75095</v>
      </c>
      <c r="C31" s="46" t="s">
        <v>24</v>
      </c>
      <c r="D31" s="18">
        <v>147066</v>
      </c>
      <c r="E31" s="11">
        <v>47608</v>
      </c>
      <c r="F31" s="11">
        <f t="shared" si="7"/>
        <v>47608</v>
      </c>
      <c r="G31" s="18"/>
      <c r="H31" s="18"/>
      <c r="I31" s="18"/>
      <c r="J31" s="18"/>
      <c r="K31" s="49"/>
      <c r="L31" s="19">
        <f t="shared" si="1"/>
        <v>32.371860253219644</v>
      </c>
    </row>
    <row r="32" spans="1:12" ht="63">
      <c r="A32" s="14">
        <v>754</v>
      </c>
      <c r="B32" s="50"/>
      <c r="C32" s="6" t="s">
        <v>39</v>
      </c>
      <c r="D32" s="33">
        <f>SUM(D33:D38)</f>
        <v>1108926</v>
      </c>
      <c r="E32" s="33">
        <f aca="true" t="shared" si="9" ref="E32:K32">SUM(E33:E38)</f>
        <v>561221</v>
      </c>
      <c r="F32" s="33">
        <f t="shared" si="9"/>
        <v>355743</v>
      </c>
      <c r="G32" s="33">
        <f t="shared" si="9"/>
        <v>195728</v>
      </c>
      <c r="H32" s="33">
        <f t="shared" si="9"/>
        <v>0</v>
      </c>
      <c r="I32" s="33">
        <f t="shared" si="9"/>
        <v>0</v>
      </c>
      <c r="J32" s="33">
        <f t="shared" si="9"/>
        <v>0</v>
      </c>
      <c r="K32" s="33">
        <f t="shared" si="9"/>
        <v>205478</v>
      </c>
      <c r="L32" s="25">
        <f t="shared" si="1"/>
        <v>50.60941848238746</v>
      </c>
    </row>
    <row r="33" spans="1:12" ht="14.25" customHeight="1">
      <c r="A33" s="132"/>
      <c r="B33" s="51">
        <v>75405</v>
      </c>
      <c r="C33" s="52" t="s">
        <v>40</v>
      </c>
      <c r="D33" s="53">
        <v>12500</v>
      </c>
      <c r="E33" s="53">
        <v>2482</v>
      </c>
      <c r="F33" s="53">
        <f aca="true" t="shared" si="10" ref="F33:F46">E33-K33</f>
        <v>2482</v>
      </c>
      <c r="G33" s="53"/>
      <c r="H33" s="53"/>
      <c r="I33" s="53"/>
      <c r="J33" s="53"/>
      <c r="K33" s="53"/>
      <c r="L33" s="34">
        <f t="shared" si="1"/>
        <v>19.855999999999998</v>
      </c>
    </row>
    <row r="34" spans="1:12" ht="42.75">
      <c r="A34" s="103"/>
      <c r="B34" s="51">
        <v>75411</v>
      </c>
      <c r="C34" s="54" t="s">
        <v>41</v>
      </c>
      <c r="D34" s="55">
        <v>183000</v>
      </c>
      <c r="E34" s="55">
        <v>183000</v>
      </c>
      <c r="F34" s="53">
        <f t="shared" si="10"/>
        <v>0</v>
      </c>
      <c r="G34" s="55"/>
      <c r="H34" s="55"/>
      <c r="I34" s="55"/>
      <c r="J34" s="55"/>
      <c r="K34" s="55">
        <v>183000</v>
      </c>
      <c r="L34" s="34">
        <f t="shared" si="1"/>
        <v>100</v>
      </c>
    </row>
    <row r="35" spans="1:12" ht="14.25">
      <c r="A35" s="103"/>
      <c r="B35" s="17">
        <v>75412</v>
      </c>
      <c r="C35" s="29" t="s">
        <v>42</v>
      </c>
      <c r="D35" s="22">
        <v>354926</v>
      </c>
      <c r="E35" s="56">
        <v>124197</v>
      </c>
      <c r="F35" s="53">
        <f t="shared" si="10"/>
        <v>124197</v>
      </c>
      <c r="G35" s="22">
        <v>14379</v>
      </c>
      <c r="H35" s="22"/>
      <c r="I35" s="22"/>
      <c r="J35" s="22"/>
      <c r="K35" s="22"/>
      <c r="L35" s="34">
        <f t="shared" si="1"/>
        <v>34.99236460557976</v>
      </c>
    </row>
    <row r="36" spans="1:12" ht="14.25">
      <c r="A36" s="103"/>
      <c r="B36" s="17">
        <v>75414</v>
      </c>
      <c r="C36" s="10" t="s">
        <v>43</v>
      </c>
      <c r="D36" s="22">
        <v>6500</v>
      </c>
      <c r="E36" s="56">
        <v>693</v>
      </c>
      <c r="F36" s="53">
        <f t="shared" si="10"/>
        <v>693</v>
      </c>
      <c r="G36" s="22"/>
      <c r="H36" s="22"/>
      <c r="I36" s="22"/>
      <c r="J36" s="22"/>
      <c r="K36" s="22"/>
      <c r="L36" s="34">
        <f t="shared" si="1"/>
        <v>10.661538461538461</v>
      </c>
    </row>
    <row r="37" spans="1:12" s="57" customFormat="1" ht="14.25">
      <c r="A37" s="103"/>
      <c r="B37" s="17">
        <v>75416</v>
      </c>
      <c r="C37" s="29" t="s">
        <v>44</v>
      </c>
      <c r="D37" s="22">
        <v>525500</v>
      </c>
      <c r="E37" s="56">
        <v>248634</v>
      </c>
      <c r="F37" s="53">
        <f t="shared" si="10"/>
        <v>226156</v>
      </c>
      <c r="G37" s="22">
        <v>181349</v>
      </c>
      <c r="H37" s="22"/>
      <c r="I37" s="22"/>
      <c r="J37" s="22"/>
      <c r="K37" s="22">
        <v>22478</v>
      </c>
      <c r="L37" s="34">
        <f t="shared" si="1"/>
        <v>47.313796384395815</v>
      </c>
    </row>
    <row r="38" spans="1:12" ht="14.25">
      <c r="A38" s="104"/>
      <c r="B38" s="28">
        <v>75495</v>
      </c>
      <c r="C38" s="29" t="s">
        <v>24</v>
      </c>
      <c r="D38" s="22">
        <v>26500</v>
      </c>
      <c r="E38" s="56">
        <v>2215</v>
      </c>
      <c r="F38" s="53">
        <f t="shared" si="10"/>
        <v>2215</v>
      </c>
      <c r="G38" s="22"/>
      <c r="H38" s="22"/>
      <c r="I38" s="22"/>
      <c r="J38" s="22"/>
      <c r="K38" s="22"/>
      <c r="L38" s="34">
        <f t="shared" si="1"/>
        <v>8.358490566037737</v>
      </c>
    </row>
    <row r="39" spans="1:12" ht="96">
      <c r="A39" s="35">
        <v>756</v>
      </c>
      <c r="B39" s="36"/>
      <c r="C39" s="58" t="s">
        <v>45</v>
      </c>
      <c r="D39" s="33">
        <f>SUM(D40)</f>
        <v>64000</v>
      </c>
      <c r="E39" s="33">
        <f aca="true" t="shared" si="11" ref="E39:K39">SUM(E40)</f>
        <v>23695</v>
      </c>
      <c r="F39" s="33">
        <f t="shared" si="11"/>
        <v>23695</v>
      </c>
      <c r="G39" s="33">
        <f t="shared" si="11"/>
        <v>9513</v>
      </c>
      <c r="H39" s="33">
        <f t="shared" si="11"/>
        <v>0</v>
      </c>
      <c r="I39" s="33">
        <f t="shared" si="11"/>
        <v>0</v>
      </c>
      <c r="J39" s="33">
        <f t="shared" si="11"/>
        <v>0</v>
      </c>
      <c r="K39" s="33">
        <f t="shared" si="11"/>
        <v>0</v>
      </c>
      <c r="L39" s="25">
        <f>E39/D39*100</f>
        <v>37.0234375</v>
      </c>
    </row>
    <row r="40" spans="1:12" ht="42.75">
      <c r="A40" s="59"/>
      <c r="B40" s="59">
        <v>75647</v>
      </c>
      <c r="C40" s="60" t="s">
        <v>46</v>
      </c>
      <c r="D40" s="61">
        <v>64000</v>
      </c>
      <c r="E40" s="61">
        <v>23695</v>
      </c>
      <c r="F40" s="61">
        <f t="shared" si="10"/>
        <v>23695</v>
      </c>
      <c r="G40" s="61">
        <v>9513</v>
      </c>
      <c r="H40" s="61"/>
      <c r="I40" s="61"/>
      <c r="J40" s="61"/>
      <c r="K40" s="62"/>
      <c r="L40" s="63">
        <f>E40/D40*100</f>
        <v>37.0234375</v>
      </c>
    </row>
    <row r="41" spans="1:12" ht="15.75" customHeight="1">
      <c r="A41" s="35">
        <v>757</v>
      </c>
      <c r="B41" s="36"/>
      <c r="C41" s="32" t="s">
        <v>47</v>
      </c>
      <c r="D41" s="33">
        <f>SUM(D42)</f>
        <v>234000</v>
      </c>
      <c r="E41" s="33">
        <f aca="true" t="shared" si="12" ref="E41:K41">SUM(E42)</f>
        <v>77521</v>
      </c>
      <c r="F41" s="33">
        <f t="shared" si="12"/>
        <v>77521</v>
      </c>
      <c r="G41" s="33">
        <f t="shared" si="12"/>
        <v>0</v>
      </c>
      <c r="H41" s="33">
        <f t="shared" si="12"/>
        <v>0</v>
      </c>
      <c r="I41" s="33">
        <f t="shared" si="12"/>
        <v>77521</v>
      </c>
      <c r="J41" s="33">
        <f t="shared" si="12"/>
        <v>0</v>
      </c>
      <c r="K41" s="33">
        <f t="shared" si="12"/>
        <v>0</v>
      </c>
      <c r="L41" s="25">
        <f t="shared" si="1"/>
        <v>33.12863247863248</v>
      </c>
    </row>
    <row r="42" spans="1:12" ht="51">
      <c r="A42" s="64"/>
      <c r="B42" s="17">
        <v>75702</v>
      </c>
      <c r="C42" s="65" t="s">
        <v>48</v>
      </c>
      <c r="D42" s="18">
        <v>234000</v>
      </c>
      <c r="E42" s="18">
        <v>77521</v>
      </c>
      <c r="F42" s="18">
        <f t="shared" si="10"/>
        <v>77521</v>
      </c>
      <c r="G42" s="18"/>
      <c r="H42" s="18"/>
      <c r="I42" s="18">
        <v>77521</v>
      </c>
      <c r="J42" s="18"/>
      <c r="K42" s="40"/>
      <c r="L42" s="19">
        <f t="shared" si="1"/>
        <v>33.12863247863248</v>
      </c>
    </row>
    <row r="43" spans="1:12" ht="12.75" customHeight="1">
      <c r="A43" s="35">
        <v>758</v>
      </c>
      <c r="B43" s="36"/>
      <c r="C43" s="32" t="s">
        <v>49</v>
      </c>
      <c r="D43" s="33">
        <f>SUM(D44:D44)</f>
        <v>216313</v>
      </c>
      <c r="E43" s="33">
        <f aca="true" t="shared" si="13" ref="E43:K43">SUM(E44:E44)</f>
        <v>0</v>
      </c>
      <c r="F43" s="33">
        <f t="shared" si="13"/>
        <v>0</v>
      </c>
      <c r="G43" s="33">
        <f t="shared" si="13"/>
        <v>0</v>
      </c>
      <c r="H43" s="33">
        <f t="shared" si="13"/>
        <v>0</v>
      </c>
      <c r="I43" s="33">
        <f t="shared" si="13"/>
        <v>0</v>
      </c>
      <c r="J43" s="33">
        <f t="shared" si="13"/>
        <v>0</v>
      </c>
      <c r="K43" s="33">
        <f t="shared" si="13"/>
        <v>0</v>
      </c>
      <c r="L43" s="25">
        <f>E43/D43*100</f>
        <v>0</v>
      </c>
    </row>
    <row r="44" spans="1:12" ht="14.25" customHeight="1">
      <c r="A44" s="26"/>
      <c r="B44" s="17">
        <v>75818</v>
      </c>
      <c r="C44" s="66" t="s">
        <v>50</v>
      </c>
      <c r="D44" s="18">
        <v>216313</v>
      </c>
      <c r="E44" s="18">
        <v>0</v>
      </c>
      <c r="F44" s="18">
        <f t="shared" si="10"/>
        <v>0</v>
      </c>
      <c r="G44" s="18"/>
      <c r="H44" s="18"/>
      <c r="I44" s="18"/>
      <c r="J44" s="18"/>
      <c r="K44" s="40"/>
      <c r="L44" s="19">
        <f>E44/D44*100</f>
        <v>0</v>
      </c>
    </row>
    <row r="45" spans="1:12" ht="31.5">
      <c r="A45" s="67">
        <v>801</v>
      </c>
      <c r="B45" s="69"/>
      <c r="C45" s="70" t="s">
        <v>51</v>
      </c>
      <c r="D45" s="71">
        <f>SUM(D46:D53)</f>
        <v>26174293</v>
      </c>
      <c r="E45" s="71">
        <f aca="true" t="shared" si="14" ref="E45:K45">SUM(E46:E53)</f>
        <v>12391829</v>
      </c>
      <c r="F45" s="71">
        <f t="shared" si="14"/>
        <v>11184841</v>
      </c>
      <c r="G45" s="71">
        <f t="shared" si="14"/>
        <v>7075094</v>
      </c>
      <c r="H45" s="71">
        <f t="shared" si="14"/>
        <v>1820333</v>
      </c>
      <c r="I45" s="71">
        <f t="shared" si="14"/>
        <v>0</v>
      </c>
      <c r="J45" s="71">
        <f t="shared" si="14"/>
        <v>0</v>
      </c>
      <c r="K45" s="71">
        <f t="shared" si="14"/>
        <v>1206988</v>
      </c>
      <c r="L45" s="72">
        <f t="shared" si="1"/>
        <v>47.34350990874901</v>
      </c>
    </row>
    <row r="46" spans="1:12" ht="14.25" customHeight="1">
      <c r="A46" s="26"/>
      <c r="B46" s="17">
        <v>80101</v>
      </c>
      <c r="C46" s="10" t="s">
        <v>52</v>
      </c>
      <c r="D46" s="18">
        <v>12552900</v>
      </c>
      <c r="E46" s="18">
        <v>5699350</v>
      </c>
      <c r="F46" s="18">
        <f t="shared" si="10"/>
        <v>5699350</v>
      </c>
      <c r="G46" s="18">
        <v>4414693</v>
      </c>
      <c r="H46" s="18"/>
      <c r="I46" s="18"/>
      <c r="J46" s="18"/>
      <c r="K46" s="18"/>
      <c r="L46" s="19">
        <f t="shared" si="1"/>
        <v>45.40265595997738</v>
      </c>
    </row>
    <row r="47" spans="1:12" ht="28.5">
      <c r="A47" s="110"/>
      <c r="B47" s="28">
        <v>80103</v>
      </c>
      <c r="C47" s="29" t="s">
        <v>53</v>
      </c>
      <c r="D47" s="18">
        <v>655000</v>
      </c>
      <c r="E47" s="18">
        <v>287411</v>
      </c>
      <c r="F47" s="18">
        <f aca="true" t="shared" si="15" ref="F47:F53">E47-K47</f>
        <v>287411</v>
      </c>
      <c r="G47" s="18">
        <v>255331</v>
      </c>
      <c r="H47" s="18"/>
      <c r="I47" s="18"/>
      <c r="J47" s="18"/>
      <c r="K47" s="18"/>
      <c r="L47" s="19">
        <f t="shared" si="1"/>
        <v>43.879541984732825</v>
      </c>
    </row>
    <row r="48" spans="1:12" ht="14.25">
      <c r="A48" s="110"/>
      <c r="B48" s="28">
        <v>80104</v>
      </c>
      <c r="C48" s="29" t="s">
        <v>54</v>
      </c>
      <c r="D48" s="22">
        <v>3600000</v>
      </c>
      <c r="E48" s="22">
        <v>1881135</v>
      </c>
      <c r="F48" s="18">
        <f t="shared" si="15"/>
        <v>1881135</v>
      </c>
      <c r="G48" s="22"/>
      <c r="H48" s="22">
        <v>1820333</v>
      </c>
      <c r="I48" s="22"/>
      <c r="J48" s="22"/>
      <c r="K48" s="22"/>
      <c r="L48" s="34">
        <f t="shared" si="1"/>
        <v>52.25375</v>
      </c>
    </row>
    <row r="49" spans="1:12" ht="15.75" customHeight="1">
      <c r="A49" s="110"/>
      <c r="B49" s="74">
        <v>80110</v>
      </c>
      <c r="C49" s="29" t="s">
        <v>55</v>
      </c>
      <c r="D49" s="22">
        <v>7365093</v>
      </c>
      <c r="E49" s="22">
        <v>3657522</v>
      </c>
      <c r="F49" s="18">
        <f t="shared" si="15"/>
        <v>2450534</v>
      </c>
      <c r="G49" s="22">
        <v>1995467</v>
      </c>
      <c r="H49" s="22"/>
      <c r="I49" s="22"/>
      <c r="J49" s="22"/>
      <c r="K49" s="22">
        <v>1206988</v>
      </c>
      <c r="L49" s="34">
        <f t="shared" si="1"/>
        <v>49.66022832298248</v>
      </c>
    </row>
    <row r="50" spans="1:12" ht="28.5">
      <c r="A50" s="110"/>
      <c r="B50" s="74">
        <v>80113</v>
      </c>
      <c r="C50" s="29" t="s">
        <v>56</v>
      </c>
      <c r="D50" s="22">
        <v>670000</v>
      </c>
      <c r="E50" s="22">
        <v>302380</v>
      </c>
      <c r="F50" s="18">
        <f t="shared" si="15"/>
        <v>302380</v>
      </c>
      <c r="G50" s="22"/>
      <c r="H50" s="22"/>
      <c r="I50" s="22"/>
      <c r="J50" s="22"/>
      <c r="K50" s="22"/>
      <c r="L50" s="34">
        <f t="shared" si="1"/>
        <v>45.13134328358209</v>
      </c>
    </row>
    <row r="51" spans="1:12" ht="42.75">
      <c r="A51" s="73"/>
      <c r="B51" s="17">
        <v>80114</v>
      </c>
      <c r="C51" s="29" t="s">
        <v>57</v>
      </c>
      <c r="D51" s="18">
        <v>1189000</v>
      </c>
      <c r="E51" s="18">
        <v>509611</v>
      </c>
      <c r="F51" s="18">
        <f t="shared" si="15"/>
        <v>509611</v>
      </c>
      <c r="G51" s="18">
        <v>409603</v>
      </c>
      <c r="H51" s="18"/>
      <c r="I51" s="18"/>
      <c r="J51" s="18"/>
      <c r="K51" s="18"/>
      <c r="L51" s="19">
        <f t="shared" si="1"/>
        <v>42.86047098402018</v>
      </c>
    </row>
    <row r="52" spans="1:12" ht="28.5">
      <c r="A52" s="73"/>
      <c r="B52" s="75">
        <v>80146</v>
      </c>
      <c r="C52" s="10" t="s">
        <v>58</v>
      </c>
      <c r="D52" s="18">
        <v>104800</v>
      </c>
      <c r="E52" s="18">
        <v>28937</v>
      </c>
      <c r="F52" s="18">
        <f t="shared" si="15"/>
        <v>28937</v>
      </c>
      <c r="G52" s="18"/>
      <c r="H52" s="18"/>
      <c r="I52" s="18"/>
      <c r="J52" s="18"/>
      <c r="K52" s="18"/>
      <c r="L52" s="19">
        <f t="shared" si="1"/>
        <v>27.611641221374043</v>
      </c>
    </row>
    <row r="53" spans="1:12" ht="15.75">
      <c r="A53" s="27"/>
      <c r="B53" s="17">
        <v>80195</v>
      </c>
      <c r="C53" s="10" t="s">
        <v>24</v>
      </c>
      <c r="D53" s="18">
        <v>37500</v>
      </c>
      <c r="E53" s="18">
        <v>25483</v>
      </c>
      <c r="F53" s="18">
        <f t="shared" si="15"/>
        <v>25483</v>
      </c>
      <c r="G53" s="18"/>
      <c r="H53" s="18"/>
      <c r="I53" s="18"/>
      <c r="J53" s="18"/>
      <c r="K53" s="18"/>
      <c r="L53" s="19">
        <f t="shared" si="1"/>
        <v>67.95466666666667</v>
      </c>
    </row>
    <row r="54" spans="1:12" ht="15.75">
      <c r="A54" s="14">
        <v>851</v>
      </c>
      <c r="B54" s="76"/>
      <c r="C54" s="6" t="s">
        <v>59</v>
      </c>
      <c r="D54" s="7">
        <f>SUM(D55:D57)</f>
        <v>432000</v>
      </c>
      <c r="E54" s="7">
        <f aca="true" t="shared" si="16" ref="E54:K54">SUM(E55:E57)</f>
        <v>226503</v>
      </c>
      <c r="F54" s="7">
        <f t="shared" si="16"/>
        <v>226503</v>
      </c>
      <c r="G54" s="7">
        <f t="shared" si="16"/>
        <v>83830</v>
      </c>
      <c r="H54" s="7">
        <f t="shared" si="16"/>
        <v>91274</v>
      </c>
      <c r="I54" s="7">
        <f t="shared" si="16"/>
        <v>0</v>
      </c>
      <c r="J54" s="7">
        <f t="shared" si="16"/>
        <v>0</v>
      </c>
      <c r="K54" s="7">
        <f t="shared" si="16"/>
        <v>0</v>
      </c>
      <c r="L54" s="8">
        <f t="shared" si="1"/>
        <v>52.43125</v>
      </c>
    </row>
    <row r="55" spans="1:12" ht="15.75">
      <c r="A55" s="73"/>
      <c r="B55" s="74">
        <v>85153</v>
      </c>
      <c r="C55" s="29" t="s">
        <v>60</v>
      </c>
      <c r="D55" s="22">
        <v>7500</v>
      </c>
      <c r="E55" s="22">
        <v>200</v>
      </c>
      <c r="F55" s="18">
        <f aca="true" t="shared" si="17" ref="F55:F63">E55-K55</f>
        <v>200</v>
      </c>
      <c r="G55" s="22"/>
      <c r="H55" s="22"/>
      <c r="I55" s="22"/>
      <c r="J55" s="22"/>
      <c r="K55" s="22"/>
      <c r="L55" s="34"/>
    </row>
    <row r="56" spans="1:12" ht="28.5">
      <c r="A56" s="103"/>
      <c r="B56" s="28">
        <v>85154</v>
      </c>
      <c r="C56" s="10" t="s">
        <v>61</v>
      </c>
      <c r="D56" s="18">
        <v>372500</v>
      </c>
      <c r="E56" s="18">
        <v>197263</v>
      </c>
      <c r="F56" s="18">
        <f t="shared" si="17"/>
        <v>197263</v>
      </c>
      <c r="G56" s="18">
        <v>83830</v>
      </c>
      <c r="H56" s="18">
        <v>78774</v>
      </c>
      <c r="I56" s="18"/>
      <c r="J56" s="77"/>
      <c r="K56" s="77"/>
      <c r="L56" s="34">
        <f t="shared" si="1"/>
        <v>52.956510067114095</v>
      </c>
    </row>
    <row r="57" spans="1:12" ht="12.75" customHeight="1">
      <c r="A57" s="104"/>
      <c r="B57" s="28">
        <v>85195</v>
      </c>
      <c r="C57" s="29" t="s">
        <v>24</v>
      </c>
      <c r="D57" s="22">
        <v>52000</v>
      </c>
      <c r="E57" s="22">
        <v>29040</v>
      </c>
      <c r="F57" s="18">
        <f t="shared" si="17"/>
        <v>29040</v>
      </c>
      <c r="G57" s="22"/>
      <c r="H57" s="77">
        <v>12500</v>
      </c>
      <c r="I57" s="77"/>
      <c r="J57" s="77"/>
      <c r="K57" s="77"/>
      <c r="L57" s="34">
        <f t="shared" si="1"/>
        <v>55.84615384615385</v>
      </c>
    </row>
    <row r="58" spans="1:12" ht="15.75">
      <c r="A58" s="14">
        <v>852</v>
      </c>
      <c r="B58" s="36"/>
      <c r="C58" s="37" t="s">
        <v>62</v>
      </c>
      <c r="D58" s="33">
        <f>SUM(D59:D63)</f>
        <v>4457895</v>
      </c>
      <c r="E58" s="33">
        <f aca="true" t="shared" si="18" ref="E58:K58">SUM(E59:E63)</f>
        <v>1909023</v>
      </c>
      <c r="F58" s="33">
        <f t="shared" si="18"/>
        <v>1879105</v>
      </c>
      <c r="G58" s="33">
        <f t="shared" si="18"/>
        <v>771099</v>
      </c>
      <c r="H58" s="33">
        <f t="shared" si="18"/>
        <v>0</v>
      </c>
      <c r="I58" s="33">
        <f t="shared" si="18"/>
        <v>0</v>
      </c>
      <c r="J58" s="33">
        <f t="shared" si="18"/>
        <v>0</v>
      </c>
      <c r="K58" s="33">
        <f t="shared" si="18"/>
        <v>29918</v>
      </c>
      <c r="L58" s="25">
        <f t="shared" si="1"/>
        <v>42.823417779019024</v>
      </c>
    </row>
    <row r="59" spans="1:12" ht="57">
      <c r="A59" s="26"/>
      <c r="B59" s="75">
        <v>85214</v>
      </c>
      <c r="C59" s="10" t="s">
        <v>63</v>
      </c>
      <c r="D59" s="18">
        <v>1378980</v>
      </c>
      <c r="E59" s="18">
        <v>514617</v>
      </c>
      <c r="F59" s="18">
        <f t="shared" si="17"/>
        <v>514617</v>
      </c>
      <c r="G59" s="18"/>
      <c r="H59" s="18"/>
      <c r="I59" s="18"/>
      <c r="J59" s="18"/>
      <c r="K59" s="18"/>
      <c r="L59" s="19">
        <f t="shared" si="1"/>
        <v>37.31867032154201</v>
      </c>
    </row>
    <row r="60" spans="1:12" ht="15.75">
      <c r="A60" s="73"/>
      <c r="B60" s="17">
        <v>85215</v>
      </c>
      <c r="C60" s="10" t="s">
        <v>64</v>
      </c>
      <c r="D60" s="18">
        <v>800000</v>
      </c>
      <c r="E60" s="18">
        <v>422187</v>
      </c>
      <c r="F60" s="18">
        <f t="shared" si="17"/>
        <v>422187</v>
      </c>
      <c r="G60" s="18"/>
      <c r="H60" s="18"/>
      <c r="I60" s="18"/>
      <c r="J60" s="18"/>
      <c r="K60" s="18"/>
      <c r="L60" s="19">
        <f t="shared" si="1"/>
        <v>52.773375</v>
      </c>
    </row>
    <row r="61" spans="1:12" ht="28.5">
      <c r="A61" s="73"/>
      <c r="B61" s="28">
        <v>85219</v>
      </c>
      <c r="C61" s="10" t="s">
        <v>65</v>
      </c>
      <c r="D61" s="22">
        <v>1864600</v>
      </c>
      <c r="E61" s="18">
        <v>861570</v>
      </c>
      <c r="F61" s="18">
        <f t="shared" si="17"/>
        <v>831652</v>
      </c>
      <c r="G61" s="22">
        <v>733916</v>
      </c>
      <c r="H61" s="22"/>
      <c r="I61" s="22"/>
      <c r="J61" s="22"/>
      <c r="K61" s="22">
        <v>29918</v>
      </c>
      <c r="L61" s="34">
        <f t="shared" si="1"/>
        <v>46.20669312453073</v>
      </c>
    </row>
    <row r="62" spans="1:12" ht="42.75">
      <c r="A62" s="110"/>
      <c r="B62" s="28">
        <v>85228</v>
      </c>
      <c r="C62" s="10" t="s">
        <v>66</v>
      </c>
      <c r="D62" s="22">
        <v>68000</v>
      </c>
      <c r="E62" s="18">
        <v>40122</v>
      </c>
      <c r="F62" s="18">
        <f t="shared" si="17"/>
        <v>40122</v>
      </c>
      <c r="G62" s="22">
        <v>37183</v>
      </c>
      <c r="H62" s="22"/>
      <c r="I62" s="22"/>
      <c r="J62" s="22"/>
      <c r="K62" s="22"/>
      <c r="L62" s="34">
        <f t="shared" si="1"/>
        <v>59.00294117647059</v>
      </c>
    </row>
    <row r="63" spans="1:12" ht="14.25">
      <c r="A63" s="106"/>
      <c r="B63" s="28">
        <v>85295</v>
      </c>
      <c r="C63" s="29" t="s">
        <v>24</v>
      </c>
      <c r="D63" s="22">
        <v>346315</v>
      </c>
      <c r="E63" s="22">
        <v>70527</v>
      </c>
      <c r="F63" s="22">
        <f t="shared" si="17"/>
        <v>70527</v>
      </c>
      <c r="G63" s="22"/>
      <c r="H63" s="22"/>
      <c r="I63" s="22"/>
      <c r="J63" s="22"/>
      <c r="K63" s="22"/>
      <c r="L63" s="34">
        <f t="shared" si="1"/>
        <v>20.364985634465732</v>
      </c>
    </row>
    <row r="64" spans="1:12" ht="47.25" customHeight="1">
      <c r="A64" s="14">
        <v>853</v>
      </c>
      <c r="B64" s="36"/>
      <c r="C64" s="37" t="s">
        <v>67</v>
      </c>
      <c r="D64" s="33">
        <f aca="true" t="shared" si="19" ref="D64:K64">SUM(D65:D65)</f>
        <v>90000</v>
      </c>
      <c r="E64" s="33">
        <f t="shared" si="19"/>
        <v>7645</v>
      </c>
      <c r="F64" s="33">
        <f t="shared" si="19"/>
        <v>7645</v>
      </c>
      <c r="G64" s="33">
        <f t="shared" si="19"/>
        <v>0</v>
      </c>
      <c r="H64" s="33">
        <f t="shared" si="19"/>
        <v>0</v>
      </c>
      <c r="I64" s="33">
        <f t="shared" si="19"/>
        <v>0</v>
      </c>
      <c r="J64" s="33">
        <f t="shared" si="19"/>
        <v>0</v>
      </c>
      <c r="K64" s="33">
        <f t="shared" si="19"/>
        <v>0</v>
      </c>
      <c r="L64" s="25"/>
    </row>
    <row r="65" spans="1:12" ht="14.25" customHeight="1">
      <c r="A65" s="26"/>
      <c r="B65" s="75">
        <v>85395</v>
      </c>
      <c r="C65" s="10" t="s">
        <v>24</v>
      </c>
      <c r="D65" s="18">
        <v>90000</v>
      </c>
      <c r="E65" s="18">
        <v>7645</v>
      </c>
      <c r="F65" s="18">
        <f aca="true" t="shared" si="20" ref="F65:F79">E65-K65</f>
        <v>7645</v>
      </c>
      <c r="G65" s="18"/>
      <c r="H65" s="18"/>
      <c r="I65" s="18"/>
      <c r="J65" s="18"/>
      <c r="K65" s="18"/>
      <c r="L65" s="19"/>
    </row>
    <row r="66" spans="1:12" ht="30">
      <c r="A66" s="14">
        <v>854</v>
      </c>
      <c r="B66" s="76"/>
      <c r="C66" s="78" t="s">
        <v>68</v>
      </c>
      <c r="D66" s="7">
        <f>SUM(D67:D72)</f>
        <v>2158559</v>
      </c>
      <c r="E66" s="7">
        <f aca="true" t="shared" si="21" ref="E66:K66">SUM(E67:E72)</f>
        <v>1118571</v>
      </c>
      <c r="F66" s="7">
        <f t="shared" si="21"/>
        <v>1118571</v>
      </c>
      <c r="G66" s="7">
        <f t="shared" si="21"/>
        <v>747371</v>
      </c>
      <c r="H66" s="7">
        <f t="shared" si="21"/>
        <v>1991</v>
      </c>
      <c r="I66" s="7">
        <f t="shared" si="21"/>
        <v>0</v>
      </c>
      <c r="J66" s="7">
        <f t="shared" si="21"/>
        <v>0</v>
      </c>
      <c r="K66" s="7">
        <f t="shared" si="21"/>
        <v>0</v>
      </c>
      <c r="L66" s="8">
        <f t="shared" si="1"/>
        <v>51.820265278827215</v>
      </c>
    </row>
    <row r="67" spans="1:12" ht="14.25">
      <c r="A67" s="105"/>
      <c r="B67" s="17">
        <v>85401</v>
      </c>
      <c r="C67" s="10" t="s">
        <v>69</v>
      </c>
      <c r="D67" s="18">
        <v>1084452</v>
      </c>
      <c r="E67" s="18">
        <v>488456</v>
      </c>
      <c r="F67" s="18">
        <f t="shared" si="20"/>
        <v>488456</v>
      </c>
      <c r="G67" s="18">
        <v>447329</v>
      </c>
      <c r="H67" s="18"/>
      <c r="I67" s="18"/>
      <c r="J67" s="18"/>
      <c r="K67" s="18"/>
      <c r="L67" s="19">
        <f t="shared" si="1"/>
        <v>45.04173536495853</v>
      </c>
    </row>
    <row r="68" spans="1:12" ht="28.5">
      <c r="A68" s="110"/>
      <c r="B68" s="28">
        <v>85407</v>
      </c>
      <c r="C68" s="29" t="s">
        <v>70</v>
      </c>
      <c r="D68" s="22">
        <v>626548</v>
      </c>
      <c r="E68" s="22">
        <v>358930</v>
      </c>
      <c r="F68" s="22">
        <f t="shared" si="20"/>
        <v>358930</v>
      </c>
      <c r="G68" s="56">
        <v>300042</v>
      </c>
      <c r="H68" s="22"/>
      <c r="I68" s="22"/>
      <c r="J68" s="22"/>
      <c r="K68" s="22"/>
      <c r="L68" s="34">
        <f t="shared" si="1"/>
        <v>57.28691177691094</v>
      </c>
    </row>
    <row r="69" spans="1:12" ht="44.25" customHeight="1">
      <c r="A69" s="73"/>
      <c r="B69" s="28">
        <v>85412</v>
      </c>
      <c r="C69" s="29" t="s">
        <v>71</v>
      </c>
      <c r="D69" s="18">
        <v>70000</v>
      </c>
      <c r="E69" s="18">
        <v>0</v>
      </c>
      <c r="F69" s="18">
        <f t="shared" si="20"/>
        <v>0</v>
      </c>
      <c r="G69" s="18"/>
      <c r="H69" s="18"/>
      <c r="I69" s="18"/>
      <c r="J69" s="18"/>
      <c r="K69" s="18"/>
      <c r="L69" s="19">
        <f t="shared" si="1"/>
        <v>0</v>
      </c>
    </row>
    <row r="70" spans="1:12" ht="28.5">
      <c r="A70" s="73"/>
      <c r="B70" s="28">
        <v>85415</v>
      </c>
      <c r="C70" s="10" t="s">
        <v>72</v>
      </c>
      <c r="D70" s="18">
        <v>338459</v>
      </c>
      <c r="E70" s="18">
        <v>256715</v>
      </c>
      <c r="F70" s="18">
        <f t="shared" si="20"/>
        <v>256715</v>
      </c>
      <c r="G70" s="18"/>
      <c r="H70" s="18"/>
      <c r="I70" s="18"/>
      <c r="J70" s="18"/>
      <c r="K70" s="18"/>
      <c r="L70" s="19">
        <f t="shared" si="1"/>
        <v>75.84818249773238</v>
      </c>
    </row>
    <row r="71" spans="1:12" ht="28.5">
      <c r="A71" s="27"/>
      <c r="B71" s="28">
        <v>85446</v>
      </c>
      <c r="C71" s="29" t="s">
        <v>58</v>
      </c>
      <c r="D71" s="22">
        <v>8100</v>
      </c>
      <c r="E71" s="22">
        <v>0</v>
      </c>
      <c r="F71" s="22">
        <f t="shared" si="20"/>
        <v>0</v>
      </c>
      <c r="G71" s="22"/>
      <c r="H71" s="22"/>
      <c r="I71" s="22"/>
      <c r="J71" s="22"/>
      <c r="K71" s="22"/>
      <c r="L71" s="34">
        <f t="shared" si="1"/>
        <v>0</v>
      </c>
    </row>
    <row r="72" spans="1:12" ht="15.75" customHeight="1">
      <c r="A72" s="27"/>
      <c r="B72" s="28">
        <v>85495</v>
      </c>
      <c r="C72" s="29" t="s">
        <v>24</v>
      </c>
      <c r="D72" s="22">
        <v>31000</v>
      </c>
      <c r="E72" s="22">
        <v>14470</v>
      </c>
      <c r="F72" s="18">
        <f t="shared" si="20"/>
        <v>14470</v>
      </c>
      <c r="G72" s="18"/>
      <c r="H72" s="18">
        <v>1991</v>
      </c>
      <c r="I72" s="18"/>
      <c r="J72" s="18"/>
      <c r="K72" s="18"/>
      <c r="L72" s="19">
        <f t="shared" si="1"/>
        <v>46.67741935483871</v>
      </c>
    </row>
    <row r="73" spans="1:12" ht="45" customHeight="1">
      <c r="A73" s="14">
        <v>900</v>
      </c>
      <c r="B73" s="76"/>
      <c r="C73" s="78" t="s">
        <v>73</v>
      </c>
      <c r="D73" s="7">
        <f>SUM(D74:D79)</f>
        <v>2356895</v>
      </c>
      <c r="E73" s="7">
        <f aca="true" t="shared" si="22" ref="E73:K73">SUM(E74:E79)</f>
        <v>1007511</v>
      </c>
      <c r="F73" s="7">
        <f t="shared" si="22"/>
        <v>982587</v>
      </c>
      <c r="G73" s="7">
        <f t="shared" si="22"/>
        <v>600</v>
      </c>
      <c r="H73" s="7">
        <f t="shared" si="22"/>
        <v>0</v>
      </c>
      <c r="I73" s="7">
        <f t="shared" si="22"/>
        <v>0</v>
      </c>
      <c r="J73" s="7">
        <f t="shared" si="22"/>
        <v>0</v>
      </c>
      <c r="K73" s="7">
        <f t="shared" si="22"/>
        <v>24924</v>
      </c>
      <c r="L73" s="8">
        <f aca="true" t="shared" si="23" ref="L73:L79">E73/D73*100</f>
        <v>42.74738586148301</v>
      </c>
    </row>
    <row r="74" spans="1:12" ht="28.5">
      <c r="A74" s="26"/>
      <c r="B74" s="17">
        <v>90001</v>
      </c>
      <c r="C74" s="66" t="s">
        <v>74</v>
      </c>
      <c r="D74" s="79">
        <v>124180</v>
      </c>
      <c r="E74" s="18">
        <v>28367</v>
      </c>
      <c r="F74" s="18">
        <f t="shared" si="20"/>
        <v>23427</v>
      </c>
      <c r="G74" s="79">
        <v>600</v>
      </c>
      <c r="H74" s="79"/>
      <c r="I74" s="79"/>
      <c r="J74" s="79"/>
      <c r="K74" s="18">
        <v>4940</v>
      </c>
      <c r="L74" s="80">
        <f t="shared" si="23"/>
        <v>22.84345305202126</v>
      </c>
    </row>
    <row r="75" spans="1:12" ht="15.75">
      <c r="A75" s="73"/>
      <c r="B75" s="17">
        <v>90002</v>
      </c>
      <c r="C75" s="66" t="s">
        <v>75</v>
      </c>
      <c r="D75" s="79">
        <v>112715</v>
      </c>
      <c r="E75" s="18">
        <v>30684</v>
      </c>
      <c r="F75" s="18">
        <f t="shared" si="20"/>
        <v>10700</v>
      </c>
      <c r="G75" s="79"/>
      <c r="H75" s="79"/>
      <c r="I75" s="79"/>
      <c r="J75" s="79"/>
      <c r="K75" s="18">
        <v>19984</v>
      </c>
      <c r="L75" s="80">
        <f t="shared" si="23"/>
        <v>27.222641174644014</v>
      </c>
    </row>
    <row r="76" spans="1:12" ht="15.75">
      <c r="A76" s="73"/>
      <c r="B76" s="17">
        <v>90003</v>
      </c>
      <c r="C76" s="66" t="s">
        <v>76</v>
      </c>
      <c r="D76" s="79">
        <v>472000</v>
      </c>
      <c r="E76" s="18">
        <v>237584</v>
      </c>
      <c r="F76" s="18">
        <f t="shared" si="20"/>
        <v>237584</v>
      </c>
      <c r="G76" s="79"/>
      <c r="H76" s="79"/>
      <c r="I76" s="79"/>
      <c r="J76" s="79"/>
      <c r="K76" s="81"/>
      <c r="L76" s="80">
        <f t="shared" si="23"/>
        <v>50.33559322033898</v>
      </c>
    </row>
    <row r="77" spans="1:12" ht="28.5">
      <c r="A77" s="73"/>
      <c r="B77" s="17">
        <v>90004</v>
      </c>
      <c r="C77" s="10" t="s">
        <v>77</v>
      </c>
      <c r="D77" s="18">
        <v>343000</v>
      </c>
      <c r="E77" s="18">
        <v>109502</v>
      </c>
      <c r="F77" s="18">
        <f t="shared" si="20"/>
        <v>109502</v>
      </c>
      <c r="G77" s="18"/>
      <c r="H77" s="18"/>
      <c r="I77" s="18"/>
      <c r="J77" s="18"/>
      <c r="K77" s="81"/>
      <c r="L77" s="19">
        <f t="shared" si="23"/>
        <v>31.92478134110787</v>
      </c>
    </row>
    <row r="78" spans="1:12" ht="15.75">
      <c r="A78" s="73"/>
      <c r="B78" s="28">
        <v>90013</v>
      </c>
      <c r="C78" s="29" t="s">
        <v>78</v>
      </c>
      <c r="D78" s="22">
        <v>55000</v>
      </c>
      <c r="E78" s="22">
        <v>26127</v>
      </c>
      <c r="F78" s="22">
        <f t="shared" si="20"/>
        <v>26127</v>
      </c>
      <c r="G78" s="22"/>
      <c r="H78" s="22"/>
      <c r="I78" s="22"/>
      <c r="J78" s="22"/>
      <c r="K78" s="82"/>
      <c r="L78" s="34">
        <f t="shared" si="23"/>
        <v>47.50363636363637</v>
      </c>
    </row>
    <row r="79" spans="1:12" ht="28.5">
      <c r="A79" s="27"/>
      <c r="B79" s="28">
        <v>90015</v>
      </c>
      <c r="C79" s="29" t="s">
        <v>79</v>
      </c>
      <c r="D79" s="22">
        <v>1250000</v>
      </c>
      <c r="E79" s="22">
        <v>575247</v>
      </c>
      <c r="F79" s="22">
        <f t="shared" si="20"/>
        <v>575247</v>
      </c>
      <c r="G79" s="22"/>
      <c r="H79" s="22"/>
      <c r="I79" s="22"/>
      <c r="J79" s="22"/>
      <c r="K79" s="22"/>
      <c r="L79" s="34">
        <f t="shared" si="23"/>
        <v>46.01976</v>
      </c>
    </row>
    <row r="80" spans="1:12" ht="45">
      <c r="A80" s="14">
        <v>921</v>
      </c>
      <c r="B80" s="76"/>
      <c r="C80" s="78" t="s">
        <v>80</v>
      </c>
      <c r="D80" s="7">
        <f>SUM(D81:D86)</f>
        <v>4425087</v>
      </c>
      <c r="E80" s="7">
        <f aca="true" t="shared" si="24" ref="E80:K80">SUM(E81:E86)</f>
        <v>2052569</v>
      </c>
      <c r="F80" s="7">
        <f t="shared" si="24"/>
        <v>2019974</v>
      </c>
      <c r="G80" s="7">
        <f t="shared" si="24"/>
        <v>1202</v>
      </c>
      <c r="H80" s="7">
        <f t="shared" si="24"/>
        <v>1896666</v>
      </c>
      <c r="I80" s="7">
        <f t="shared" si="24"/>
        <v>0</v>
      </c>
      <c r="J80" s="7">
        <f t="shared" si="24"/>
        <v>0</v>
      </c>
      <c r="K80" s="7">
        <f t="shared" si="24"/>
        <v>32595</v>
      </c>
      <c r="L80" s="8">
        <f t="shared" si="1"/>
        <v>46.3848281401021</v>
      </c>
    </row>
    <row r="81" spans="1:12" ht="28.5">
      <c r="A81" s="105"/>
      <c r="B81" s="17">
        <v>92105</v>
      </c>
      <c r="C81" s="10" t="s">
        <v>81</v>
      </c>
      <c r="D81" s="18">
        <v>171000</v>
      </c>
      <c r="E81" s="18">
        <v>60420</v>
      </c>
      <c r="F81" s="18">
        <f aca="true" t="shared" si="25" ref="F81:F90">E81-K81</f>
        <v>60420</v>
      </c>
      <c r="G81" s="18">
        <v>632</v>
      </c>
      <c r="H81" s="18">
        <v>32000</v>
      </c>
      <c r="I81" s="18"/>
      <c r="J81" s="18"/>
      <c r="K81" s="18"/>
      <c r="L81" s="19">
        <f>E81/D81*100</f>
        <v>35.333333333333336</v>
      </c>
    </row>
    <row r="82" spans="1:12" ht="28.5">
      <c r="A82" s="110"/>
      <c r="B82" s="17">
        <v>92108</v>
      </c>
      <c r="C82" s="10" t="s">
        <v>82</v>
      </c>
      <c r="D82" s="18">
        <v>30000</v>
      </c>
      <c r="E82" s="18">
        <v>2000</v>
      </c>
      <c r="F82" s="18">
        <f t="shared" si="25"/>
        <v>2000</v>
      </c>
      <c r="G82" s="18"/>
      <c r="H82" s="18"/>
      <c r="I82" s="18"/>
      <c r="J82" s="18"/>
      <c r="K82" s="18"/>
      <c r="L82" s="19">
        <f t="shared" si="1"/>
        <v>6.666666666666667</v>
      </c>
    </row>
    <row r="83" spans="1:12" ht="28.5">
      <c r="A83" s="110"/>
      <c r="B83" s="17">
        <v>92109</v>
      </c>
      <c r="C83" s="66" t="s">
        <v>83</v>
      </c>
      <c r="D83" s="79">
        <v>2990000</v>
      </c>
      <c r="E83" s="18">
        <v>1429126</v>
      </c>
      <c r="F83" s="18">
        <f t="shared" si="25"/>
        <v>1410301</v>
      </c>
      <c r="G83" s="79"/>
      <c r="H83" s="79">
        <v>1320000</v>
      </c>
      <c r="I83" s="79"/>
      <c r="J83" s="18"/>
      <c r="K83" s="18">
        <v>18825</v>
      </c>
      <c r="L83" s="80">
        <f t="shared" si="1"/>
        <v>47.79685618729097</v>
      </c>
    </row>
    <row r="84" spans="1:12" ht="15.75" customHeight="1">
      <c r="A84" s="110"/>
      <c r="B84" s="17">
        <v>92116</v>
      </c>
      <c r="C84" s="66" t="s">
        <v>84</v>
      </c>
      <c r="D84" s="79">
        <v>950000</v>
      </c>
      <c r="E84" s="18">
        <v>514666</v>
      </c>
      <c r="F84" s="18">
        <f t="shared" si="25"/>
        <v>514666</v>
      </c>
      <c r="G84" s="79"/>
      <c r="H84" s="79">
        <v>514666</v>
      </c>
      <c r="I84" s="79"/>
      <c r="J84" s="18"/>
      <c r="K84" s="18"/>
      <c r="L84" s="80">
        <f t="shared" si="1"/>
        <v>54.175368421052625</v>
      </c>
    </row>
    <row r="85" spans="1:12" ht="28.5">
      <c r="A85" s="110"/>
      <c r="B85" s="17">
        <v>92120</v>
      </c>
      <c r="C85" s="66" t="s">
        <v>85</v>
      </c>
      <c r="D85" s="79">
        <v>75000</v>
      </c>
      <c r="E85" s="18">
        <v>30000</v>
      </c>
      <c r="F85" s="18">
        <f t="shared" si="25"/>
        <v>30000</v>
      </c>
      <c r="G85" s="79"/>
      <c r="H85" s="79">
        <v>30000</v>
      </c>
      <c r="I85" s="79"/>
      <c r="J85" s="18"/>
      <c r="K85" s="18"/>
      <c r="L85" s="80">
        <f t="shared" si="1"/>
        <v>40</v>
      </c>
    </row>
    <row r="86" spans="1:12" ht="16.5" customHeight="1">
      <c r="A86" s="106"/>
      <c r="B86" s="17">
        <v>92195</v>
      </c>
      <c r="C86" s="10" t="s">
        <v>24</v>
      </c>
      <c r="D86" s="18">
        <v>209087</v>
      </c>
      <c r="E86" s="18">
        <v>16357</v>
      </c>
      <c r="F86" s="18">
        <f t="shared" si="25"/>
        <v>2587</v>
      </c>
      <c r="G86" s="18">
        <v>570</v>
      </c>
      <c r="H86" s="18"/>
      <c r="I86" s="18"/>
      <c r="J86" s="18"/>
      <c r="K86" s="18">
        <v>13770</v>
      </c>
      <c r="L86" s="19">
        <f aca="true" t="shared" si="26" ref="L86:L91">E86/D86*100</f>
        <v>7.823059300673882</v>
      </c>
    </row>
    <row r="87" spans="1:12" ht="30">
      <c r="A87" s="14">
        <v>926</v>
      </c>
      <c r="B87" s="76"/>
      <c r="C87" s="78" t="s">
        <v>86</v>
      </c>
      <c r="D87" s="7">
        <f>SUM(D88:D90)</f>
        <v>5486700</v>
      </c>
      <c r="E87" s="7">
        <f aca="true" t="shared" si="27" ref="E87:K87">SUM(E88:E90)</f>
        <v>426076</v>
      </c>
      <c r="F87" s="7">
        <f t="shared" si="27"/>
        <v>415706</v>
      </c>
      <c r="G87" s="7">
        <f t="shared" si="27"/>
        <v>3816</v>
      </c>
      <c r="H87" s="7">
        <f t="shared" si="27"/>
        <v>368500</v>
      </c>
      <c r="I87" s="7">
        <f t="shared" si="27"/>
        <v>0</v>
      </c>
      <c r="J87" s="7">
        <f t="shared" si="27"/>
        <v>0</v>
      </c>
      <c r="K87" s="7">
        <f t="shared" si="27"/>
        <v>10370</v>
      </c>
      <c r="L87" s="8">
        <f t="shared" si="26"/>
        <v>7.765615032715475</v>
      </c>
    </row>
    <row r="88" spans="1:12" ht="14.25">
      <c r="A88" s="105"/>
      <c r="B88" s="17">
        <v>92601</v>
      </c>
      <c r="C88" s="66" t="s">
        <v>87</v>
      </c>
      <c r="D88" s="79">
        <v>4751700</v>
      </c>
      <c r="E88" s="79">
        <v>11670</v>
      </c>
      <c r="F88" s="79">
        <f t="shared" si="25"/>
        <v>1300</v>
      </c>
      <c r="G88" s="79"/>
      <c r="H88" s="79"/>
      <c r="I88" s="79"/>
      <c r="J88" s="18"/>
      <c r="K88" s="79">
        <v>10370</v>
      </c>
      <c r="L88" s="80">
        <f t="shared" si="26"/>
        <v>0.24559631289854159</v>
      </c>
    </row>
    <row r="89" spans="1:12" ht="28.5">
      <c r="A89" s="110"/>
      <c r="B89" s="17">
        <v>92605</v>
      </c>
      <c r="C89" s="66" t="s">
        <v>88</v>
      </c>
      <c r="D89" s="79">
        <v>655000</v>
      </c>
      <c r="E89" s="79">
        <v>394406</v>
      </c>
      <c r="F89" s="79">
        <f t="shared" si="25"/>
        <v>394406</v>
      </c>
      <c r="G89" s="79">
        <v>3816</v>
      </c>
      <c r="H89" s="79">
        <v>368500</v>
      </c>
      <c r="I89" s="79"/>
      <c r="J89" s="18"/>
      <c r="K89" s="81"/>
      <c r="L89" s="80">
        <f t="shared" si="26"/>
        <v>60.21465648854962</v>
      </c>
    </row>
    <row r="90" spans="1:12" ht="15" thickBot="1">
      <c r="A90" s="111"/>
      <c r="B90" s="83">
        <v>92695</v>
      </c>
      <c r="C90" s="66" t="s">
        <v>24</v>
      </c>
      <c r="D90" s="79">
        <v>80000</v>
      </c>
      <c r="E90" s="79">
        <v>20000</v>
      </c>
      <c r="F90" s="79">
        <f t="shared" si="25"/>
        <v>20000</v>
      </c>
      <c r="G90" s="79"/>
      <c r="H90" s="79"/>
      <c r="I90" s="79"/>
      <c r="J90" s="79"/>
      <c r="K90" s="84"/>
      <c r="L90" s="80">
        <f t="shared" si="26"/>
        <v>25</v>
      </c>
    </row>
    <row r="91" spans="1:12" ht="16.5" thickBot="1">
      <c r="A91" s="127" t="s">
        <v>89</v>
      </c>
      <c r="B91" s="128"/>
      <c r="C91" s="129"/>
      <c r="D91" s="85">
        <f>SUM(D87+D80+D73+D66+D58+D54+D45+D43+D41+D39+D32+D26+D23+D20+D18+D14+D10+D64)</f>
        <v>65706610</v>
      </c>
      <c r="E91" s="85">
        <f aca="true" t="shared" si="28" ref="E91:K91">SUM(E87+E80+E73+E66+E58+E54+E45+E43+E41+E39+E32+E26+E23+E20+E18+E14+E10+E64)</f>
        <v>26232231</v>
      </c>
      <c r="F91" s="85">
        <f t="shared" si="28"/>
        <v>24405908</v>
      </c>
      <c r="G91" s="85">
        <f t="shared" si="28"/>
        <v>11198878</v>
      </c>
      <c r="H91" s="85">
        <f t="shared" si="28"/>
        <v>4221064</v>
      </c>
      <c r="I91" s="85">
        <f t="shared" si="28"/>
        <v>77521</v>
      </c>
      <c r="J91" s="85">
        <f t="shared" si="28"/>
        <v>0</v>
      </c>
      <c r="K91" s="85">
        <f t="shared" si="28"/>
        <v>1826323</v>
      </c>
      <c r="L91" s="86">
        <f t="shared" si="26"/>
        <v>39.923275603474295</v>
      </c>
    </row>
    <row r="104" ht="84" customHeight="1"/>
    <row r="110" ht="12.75" customHeight="1"/>
    <row r="111" ht="12.75" customHeight="1"/>
    <row r="112" ht="12.75" customHeight="1"/>
    <row r="113" ht="12.75" customHeight="1"/>
    <row r="121" ht="12.75" customHeight="1"/>
    <row r="123" ht="12.75" customHeight="1"/>
    <row r="124" ht="12.75" customHeight="1"/>
    <row r="125" ht="12.75" customHeight="1"/>
    <row r="126" ht="12.75" customHeight="1"/>
    <row r="131" ht="12.75" customHeight="1"/>
    <row r="136" ht="12.75" customHeight="1"/>
    <row r="140" ht="12.75" customHeight="1"/>
    <row r="144" ht="12.75" customHeight="1"/>
    <row r="146" ht="14.25" customHeight="1"/>
    <row r="153" ht="12.75" customHeight="1"/>
    <row r="158" ht="12.75" customHeight="1"/>
    <row r="167" ht="42.75" customHeight="1"/>
    <row r="185" ht="12.75" customHeight="1"/>
    <row r="190" ht="12.75" customHeight="1"/>
    <row r="191" ht="12.75" customHeight="1"/>
    <row r="192" ht="12.75" customHeight="1"/>
    <row r="194" ht="12.75" customHeight="1"/>
    <row r="196" ht="12.75" customHeight="1"/>
    <row r="207" ht="12.75" customHeight="1"/>
    <row r="210" ht="12.75" customHeight="1"/>
    <row r="211" ht="12.75" customHeight="1"/>
    <row r="212" ht="12.75" customHeight="1"/>
    <row r="214" ht="12.75" customHeight="1"/>
    <row r="216" ht="12.75" customHeight="1"/>
    <row r="219" ht="12.75" customHeight="1"/>
    <row r="224" ht="15.75" customHeight="1"/>
    <row r="225" ht="15.75" customHeight="1"/>
    <row r="233" ht="12.75" customHeight="1"/>
    <row r="236" ht="12.75" customHeight="1"/>
    <row r="251" ht="12.75" customHeight="1"/>
    <row r="252" ht="12.75" customHeight="1"/>
    <row r="285" ht="14.25" customHeight="1"/>
    <row r="287" ht="12.75" customHeight="1"/>
    <row r="310" ht="12.75" customHeight="1"/>
    <row r="323" ht="12.75" customHeight="1"/>
    <row r="329" ht="12.75" customHeight="1"/>
    <row r="333" ht="12.75" customHeight="1"/>
    <row r="334" ht="12.75" customHeight="1"/>
    <row r="335" ht="12.75" customHeight="1"/>
    <row r="340" ht="12.75" customHeight="1"/>
    <row r="351" ht="14.25" customHeight="1"/>
    <row r="364" ht="12.75" customHeight="1"/>
    <row r="367" ht="12.75" customHeight="1"/>
    <row r="378" ht="14.25" customHeight="1"/>
    <row r="383" ht="12.75" customHeight="1"/>
    <row r="384" ht="12.75" customHeight="1"/>
    <row r="394" ht="14.25" customHeight="1"/>
    <row r="395" ht="13.5" customHeight="1"/>
  </sheetData>
  <sheetProtection/>
  <mergeCells count="26">
    <mergeCell ref="A91:C91"/>
    <mergeCell ref="A47:A48"/>
    <mergeCell ref="A24:A25"/>
    <mergeCell ref="A33:A38"/>
    <mergeCell ref="A56:A57"/>
    <mergeCell ref="A62:A63"/>
    <mergeCell ref="A67:A68"/>
    <mergeCell ref="A81:A86"/>
    <mergeCell ref="A49:A50"/>
    <mergeCell ref="A16:A17"/>
    <mergeCell ref="A21:A22"/>
    <mergeCell ref="G7:J7"/>
    <mergeCell ref="A88:A90"/>
    <mergeCell ref="A5:A8"/>
    <mergeCell ref="B5:B8"/>
    <mergeCell ref="C5:C8"/>
    <mergeCell ref="D5:D8"/>
    <mergeCell ref="E5:E8"/>
    <mergeCell ref="F5:J6"/>
    <mergeCell ref="A1:L1"/>
    <mergeCell ref="A2:L2"/>
    <mergeCell ref="F7:F8"/>
    <mergeCell ref="A11:A13"/>
    <mergeCell ref="A4:L4"/>
    <mergeCell ref="K5:K8"/>
    <mergeCell ref="L5:L8"/>
  </mergeCells>
  <printOptions/>
  <pageMargins left="0.1968503937007874" right="0.1968503937007874" top="0.7874015748031497" bottom="0.5905511811023623" header="0.5118110236220472" footer="0.5118110236220472"/>
  <pageSetup firstPageNumber="76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2006-08-30T13:09:55Z</dcterms:created>
  <dcterms:modified xsi:type="dcterms:W3CDTF">2006-09-05T12:35:07Z</dcterms:modified>
  <cp:category/>
  <cp:version/>
  <cp:contentType/>
  <cp:contentStatus/>
</cp:coreProperties>
</file>